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220" yWindow="255" windowWidth="22950" windowHeight="12660"/>
  </bookViews>
  <sheets>
    <sheet name="Свод" sheetId="4" r:id="rId1"/>
    <sheet name="Лист2" sheetId="2" r:id="rId2"/>
    <sheet name="Лист3" sheetId="3" r:id="rId3"/>
  </sheets>
  <definedNames>
    <definedName name="_xlnm.Print_Area" localSheetId="0">Свод!$A$1:$L$57</definedName>
  </definedNames>
  <calcPr calcId="125725"/>
</workbook>
</file>

<file path=xl/calcChain.xml><?xml version="1.0" encoding="utf-8"?>
<calcChain xmlns="http://schemas.openxmlformats.org/spreadsheetml/2006/main">
  <c r="C50" i="4"/>
  <c r="B50"/>
  <c r="C52"/>
  <c r="C53"/>
  <c r="K53"/>
  <c r="K52"/>
  <c r="J53"/>
  <c r="J52"/>
  <c r="I53"/>
  <c r="I52"/>
  <c r="H53"/>
  <c r="H52"/>
  <c r="G52"/>
  <c r="G53"/>
  <c r="F53"/>
  <c r="F52"/>
  <c r="E53"/>
  <c r="E52"/>
  <c r="D53" l="1"/>
  <c r="B53"/>
  <c r="D52"/>
  <c r="B52"/>
  <c r="L7" l="1"/>
  <c r="L6"/>
  <c r="L8"/>
  <c r="L11"/>
  <c r="L15"/>
  <c r="L19"/>
  <c r="L23"/>
  <c r="L27"/>
  <c r="L31"/>
  <c r="L35"/>
  <c r="L39"/>
  <c r="L43"/>
  <c r="L47"/>
  <c r="L10"/>
  <c r="L14"/>
  <c r="L18"/>
  <c r="L22"/>
  <c r="L26"/>
  <c r="L30"/>
  <c r="L34"/>
  <c r="L38"/>
  <c r="L42"/>
  <c r="L46"/>
  <c r="L9"/>
  <c r="L13"/>
  <c r="L17"/>
  <c r="L21"/>
  <c r="L25"/>
  <c r="L29"/>
  <c r="L33"/>
  <c r="L37"/>
  <c r="L41"/>
  <c r="L45"/>
  <c r="L49"/>
  <c r="L12"/>
  <c r="L16"/>
  <c r="L20"/>
  <c r="L24"/>
  <c r="L28"/>
  <c r="L32"/>
  <c r="L36"/>
  <c r="L40"/>
  <c r="L44"/>
  <c r="L48"/>
  <c r="L5"/>
</calcChain>
</file>

<file path=xl/sharedStrings.xml><?xml version="1.0" encoding="utf-8"?>
<sst xmlns="http://schemas.openxmlformats.org/spreadsheetml/2006/main" count="66" uniqueCount="66">
  <si>
    <t>Муниципальный район (городской округ)</t>
  </si>
  <si>
    <t>Транспортное обслуживание</t>
  </si>
  <si>
    <t>Автомобильные дороги</t>
  </si>
  <si>
    <t>Теплоснабжение</t>
  </si>
  <si>
    <t>Водоснабжение</t>
  </si>
  <si>
    <t>Водоотведение (канализация)</t>
  </si>
  <si>
    <t>Электроснабжение</t>
  </si>
  <si>
    <t>Газоснабжение</t>
  </si>
  <si>
    <t>ИТОГО</t>
  </si>
  <si>
    <t>РАНГ</t>
  </si>
  <si>
    <t>г.Вятские Поляны</t>
  </si>
  <si>
    <t>г.Киров</t>
  </si>
  <si>
    <t>г.Кирово-Чепецк</t>
  </si>
  <si>
    <t>г.Котельнич</t>
  </si>
  <si>
    <t>г.Слободской</t>
  </si>
  <si>
    <t>ЗАТО Первомайский</t>
  </si>
  <si>
    <t>Афанасьевский район</t>
  </si>
  <si>
    <t>Белохолуницкий район</t>
  </si>
  <si>
    <t>Верхнекамский район</t>
  </si>
  <si>
    <t>Верхошижемский район</t>
  </si>
  <si>
    <t>Вятскополянский район</t>
  </si>
  <si>
    <t>Даровской район</t>
  </si>
  <si>
    <t>Зуевский район</t>
  </si>
  <si>
    <t>Кильмезский район</t>
  </si>
  <si>
    <t>Кирово-Чепецкий район</t>
  </si>
  <si>
    <t>Котельничский район</t>
  </si>
  <si>
    <t>Куменский район</t>
  </si>
  <si>
    <t>Лебяжский район</t>
  </si>
  <si>
    <t>Лузский район</t>
  </si>
  <si>
    <t>Малмыжский район</t>
  </si>
  <si>
    <t>Мурашинский район</t>
  </si>
  <si>
    <t>Нагорский район</t>
  </si>
  <si>
    <t>Немский район</t>
  </si>
  <si>
    <t>Нолинский район</t>
  </si>
  <si>
    <t>Омутнинский район</t>
  </si>
  <si>
    <t>Опаринский район</t>
  </si>
  <si>
    <t>Оричевский район</t>
  </si>
  <si>
    <t>Орловский район</t>
  </si>
  <si>
    <t>Пижанский район</t>
  </si>
  <si>
    <t>Подосиновский район</t>
  </si>
  <si>
    <t>Слободской район</t>
  </si>
  <si>
    <t>Советский район</t>
  </si>
  <si>
    <t>Сунский район</t>
  </si>
  <si>
    <t>Тужинский район</t>
  </si>
  <si>
    <t>Унинский район</t>
  </si>
  <si>
    <t>Уржумский район</t>
  </si>
  <si>
    <t>Шабалинский район</t>
  </si>
  <si>
    <t>Юрьянский район</t>
  </si>
  <si>
    <t>Яранский район</t>
  </si>
  <si>
    <t>максимум</t>
  </si>
  <si>
    <t>минимум</t>
  </si>
  <si>
    <t xml:space="preserve"> - муниципальные образования-лидеры</t>
  </si>
  <si>
    <t xml:space="preserve"> - муниципальные образования-аутсайдеры</t>
  </si>
  <si>
    <t>Богородский муниципальный округ</t>
  </si>
  <si>
    <t>Санчурский муниципальный округ</t>
  </si>
  <si>
    <t>ИТОГО:</t>
  </si>
  <si>
    <t>Всего проголосовало</t>
  </si>
  <si>
    <t>человек</t>
  </si>
  <si>
    <t>ответов по всем сферам</t>
  </si>
  <si>
    <t>Справочно: итог 2020 г.</t>
  </si>
  <si>
    <t>Арбажский муниципальный округ</t>
  </si>
  <si>
    <t>Кикнурский муниципальный округ</t>
  </si>
  <si>
    <t>Свечинский муниципальный округ</t>
  </si>
  <si>
    <t>Фаленский муниципальный округ</t>
  </si>
  <si>
    <t>Удовлетворенность населения эффективностью деятельности руководителей органов местного самоуправления по итогам 2021 года*</t>
  </si>
  <si>
    <t xml:space="preserve">* Во исполнение постановления Правительства РФ от 17.12.2012 № 1317 «О мерах по реализации Указа Президента Российской Федерации от  28 апреля 2008 г. № 607 «Об оценке эффективности деятельности органов местного самоуправления муниципальных, городских округов и муниципальных районов» и подпункта «и» пункта 2 Указа Президента Российской Федерации от 7 мая 2012 г. № 601 «Об основных направлениях совершенствования системы государственного управления»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</si>
</sst>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;\-#,##0"/>
  </numFmts>
  <fonts count="1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2" fillId="0" borderId="0" xfId="1" applyFont="1" applyAlignment="1">
      <alignment horizontal="centerContinuous" wrapText="1"/>
    </xf>
    <xf numFmtId="0" fontId="3" fillId="0" borderId="0" xfId="1" applyFont="1" applyAlignment="1">
      <alignment horizontal="centerContinuous" wrapText="1"/>
    </xf>
    <xf numFmtId="0" fontId="3" fillId="0" borderId="0" xfId="1" applyFont="1" applyFill="1" applyAlignment="1">
      <alignment horizontal="centerContinuous" wrapText="1"/>
    </xf>
    <xf numFmtId="0" fontId="4" fillId="0" borderId="0" xfId="1" applyFont="1" applyFill="1" applyAlignment="1">
      <alignment horizontal="centerContinuous" wrapText="1"/>
    </xf>
    <xf numFmtId="0" fontId="5" fillId="0" borderId="0" xfId="1" applyFont="1" applyFill="1" applyAlignment="1">
      <alignment wrapText="1"/>
    </xf>
    <xf numFmtId="0" fontId="5" fillId="2" borderId="0" xfId="1" applyFont="1" applyFill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5" fillId="2" borderId="0" xfId="1" applyFont="1" applyFill="1" applyAlignment="1">
      <alignment vertical="center" wrapText="1"/>
    </xf>
    <xf numFmtId="0" fontId="3" fillId="2" borderId="0" xfId="1" applyFont="1" applyFill="1" applyAlignment="1">
      <alignment wrapText="1"/>
    </xf>
    <xf numFmtId="0" fontId="3" fillId="0" borderId="0" xfId="1" applyFont="1" applyAlignment="1">
      <alignment horizontal="right" wrapText="1"/>
    </xf>
    <xf numFmtId="164" fontId="3" fillId="0" borderId="0" xfId="1" applyNumberFormat="1" applyFont="1" applyFill="1" applyBorder="1" applyAlignment="1">
      <alignment wrapText="1"/>
    </xf>
    <xf numFmtId="164" fontId="3" fillId="0" borderId="0" xfId="1" applyNumberFormat="1" applyFont="1" applyFill="1" applyAlignment="1">
      <alignment wrapText="1"/>
    </xf>
    <xf numFmtId="0" fontId="5" fillId="0" borderId="0" xfId="1" applyFont="1" applyAlignment="1">
      <alignment wrapText="1"/>
    </xf>
    <xf numFmtId="0" fontId="5" fillId="3" borderId="1" xfId="1" applyFont="1" applyFill="1" applyBorder="1" applyAlignment="1">
      <alignment horizontal="left" wrapText="1"/>
    </xf>
    <xf numFmtId="0" fontId="4" fillId="2" borderId="0" xfId="1" applyFont="1" applyFill="1" applyAlignment="1">
      <alignment wrapText="1"/>
    </xf>
    <xf numFmtId="0" fontId="3" fillId="0" borderId="0" xfId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 wrapText="1"/>
    </xf>
    <xf numFmtId="0" fontId="10" fillId="4" borderId="3" xfId="3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/>
    </xf>
    <xf numFmtId="165" fontId="10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11" fillId="0" borderId="8" xfId="0" applyNumberFormat="1" applyFont="1" applyFill="1" applyBorder="1" applyAlignment="1" applyProtection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 applyProtection="1">
      <alignment horizontal="center" vertical="center" wrapText="1"/>
    </xf>
    <xf numFmtId="164" fontId="12" fillId="6" borderId="9" xfId="0" applyNumberFormat="1" applyFont="1" applyFill="1" applyBorder="1" applyAlignment="1">
      <alignment horizontal="center" vertical="center" wrapText="1"/>
    </xf>
    <xf numFmtId="164" fontId="12" fillId="6" borderId="3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 applyProtection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11" fillId="3" borderId="8" xfId="0" applyNumberFormat="1" applyFont="1" applyFill="1" applyBorder="1" applyAlignment="1" applyProtection="1">
      <alignment horizontal="center" vertical="center" wrapText="1"/>
    </xf>
    <xf numFmtId="164" fontId="11" fillId="5" borderId="3" xfId="0" applyNumberFormat="1" applyFont="1" applyFill="1" applyBorder="1" applyAlignment="1" applyProtection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5" fillId="2" borderId="0" xfId="1" applyFont="1" applyFill="1" applyAlignment="1">
      <alignment horizontal="left" wrapText="1"/>
    </xf>
  </cellXfs>
  <cellStyles count="4">
    <cellStyle name="Обычный" xfId="0" builtinId="0"/>
    <cellStyle name="Обычный 2" xfId="3"/>
    <cellStyle name="Обычный 2 2" xfId="1"/>
    <cellStyle name="Процент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abSelected="1" view="pageBreakPreview" topLeftCell="A34" zoomScaleNormal="100" zoomScaleSheetLayoutView="100" workbookViewId="0">
      <selection activeCell="F65" sqref="F65"/>
    </sheetView>
  </sheetViews>
  <sheetFormatPr defaultRowHeight="15"/>
  <cols>
    <col min="1" max="1" width="36.140625" style="6" customWidth="1"/>
    <col min="2" max="2" width="21.5703125" style="6" customWidth="1"/>
    <col min="3" max="3" width="19.140625" style="6" customWidth="1"/>
    <col min="4" max="4" width="16.5703125" style="12" customWidth="1"/>
    <col min="5" max="5" width="17.5703125" style="18" customWidth="1"/>
    <col min="6" max="6" width="20.7109375" style="12" customWidth="1"/>
    <col min="7" max="7" width="17.28515625" style="12" customWidth="1"/>
    <col min="8" max="8" width="16.85546875" style="18" customWidth="1"/>
    <col min="9" max="9" width="19.85546875" style="12" customWidth="1"/>
    <col min="10" max="10" width="16.28515625" style="12" customWidth="1"/>
    <col min="11" max="11" width="10.140625" style="12" customWidth="1"/>
    <col min="12" max="12" width="7.140625" style="6" bestFit="1" customWidth="1"/>
    <col min="13" max="16384" width="9.140625" style="6"/>
  </cols>
  <sheetData>
    <row r="1" spans="1:12" ht="26.25" customHeight="1">
      <c r="A1" s="1" t="s">
        <v>64</v>
      </c>
      <c r="B1" s="1"/>
      <c r="C1" s="2"/>
      <c r="D1" s="3"/>
      <c r="E1" s="4"/>
      <c r="F1" s="3"/>
      <c r="G1" s="3"/>
      <c r="H1" s="4"/>
      <c r="I1" s="3"/>
      <c r="J1" s="3"/>
      <c r="K1" s="3"/>
      <c r="L1" s="5"/>
    </row>
    <row r="2" spans="1:12" ht="7.5" customHeight="1">
      <c r="A2" s="7"/>
      <c r="B2" s="7"/>
      <c r="C2" s="7"/>
      <c r="D2" s="8"/>
      <c r="E2" s="9"/>
      <c r="F2" s="8"/>
      <c r="G2" s="8"/>
      <c r="H2" s="9"/>
      <c r="I2" s="8"/>
      <c r="J2" s="8"/>
      <c r="K2" s="8"/>
      <c r="L2" s="5"/>
    </row>
    <row r="3" spans="1:12" s="11" customFormat="1" ht="30" customHeight="1">
      <c r="A3" s="47" t="s">
        <v>0</v>
      </c>
      <c r="B3" s="49" t="s">
        <v>56</v>
      </c>
      <c r="C3" s="50"/>
      <c r="D3" s="47" t="s">
        <v>1</v>
      </c>
      <c r="E3" s="47" t="s">
        <v>2</v>
      </c>
      <c r="F3" s="47" t="s">
        <v>3</v>
      </c>
      <c r="G3" s="47" t="s">
        <v>4</v>
      </c>
      <c r="H3" s="47" t="s">
        <v>5</v>
      </c>
      <c r="I3" s="47" t="s">
        <v>6</v>
      </c>
      <c r="J3" s="47" t="s">
        <v>7</v>
      </c>
      <c r="K3" s="47" t="s">
        <v>8</v>
      </c>
      <c r="L3" s="47" t="s">
        <v>9</v>
      </c>
    </row>
    <row r="4" spans="1:12" s="11" customFormat="1" ht="30.75" customHeight="1">
      <c r="A4" s="48"/>
      <c r="B4" s="10" t="s">
        <v>57</v>
      </c>
      <c r="C4" s="10" t="s">
        <v>58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s="11" customFormat="1" ht="16.5" customHeight="1">
      <c r="A5" s="27" t="s">
        <v>60</v>
      </c>
      <c r="B5" s="25">
        <v>21</v>
      </c>
      <c r="C5" s="25">
        <v>132</v>
      </c>
      <c r="D5" s="38">
        <v>0.90480000000000005</v>
      </c>
      <c r="E5" s="38">
        <v>0.84209999999999996</v>
      </c>
      <c r="F5" s="38">
        <v>0.88890000000000002</v>
      </c>
      <c r="G5" s="38">
        <v>0.94740000000000002</v>
      </c>
      <c r="H5" s="28">
        <v>0.70589999999999997</v>
      </c>
      <c r="I5" s="29">
        <v>0.89470000000000005</v>
      </c>
      <c r="J5" s="29">
        <v>0.84209999999999996</v>
      </c>
      <c r="K5" s="45">
        <v>0.86360000000000003</v>
      </c>
      <c r="L5" s="10">
        <f>RANK(K5,$K$5:$K$49,0)</f>
        <v>5</v>
      </c>
    </row>
    <row r="6" spans="1:12" s="11" customFormat="1" ht="15.75" customHeight="1">
      <c r="A6" s="27" t="s">
        <v>16</v>
      </c>
      <c r="B6" s="25">
        <v>288</v>
      </c>
      <c r="C6" s="25">
        <v>1597</v>
      </c>
      <c r="D6" s="30">
        <v>0.61629999999999996</v>
      </c>
      <c r="E6" s="30">
        <v>0.40500000000000003</v>
      </c>
      <c r="F6" s="39">
        <v>0.58850000000000002</v>
      </c>
      <c r="G6" s="39">
        <v>0.65139999999999998</v>
      </c>
      <c r="H6" s="39">
        <v>0.35470000000000002</v>
      </c>
      <c r="I6" s="31">
        <v>0.91320000000000001</v>
      </c>
      <c r="J6" s="41">
        <v>0.43840000000000001</v>
      </c>
      <c r="K6" s="46">
        <v>0.57730000000000004</v>
      </c>
      <c r="L6" s="10">
        <f t="shared" ref="L6:L49" si="0">RANK(K6,$K$5:$K$49,0)</f>
        <v>40</v>
      </c>
    </row>
    <row r="7" spans="1:12" s="11" customFormat="1" ht="15.75" customHeight="1">
      <c r="A7" s="27" t="s">
        <v>17</v>
      </c>
      <c r="B7" s="25">
        <v>228</v>
      </c>
      <c r="C7" s="25">
        <v>1212</v>
      </c>
      <c r="D7" s="32">
        <v>0.90259999999999996</v>
      </c>
      <c r="E7" s="32">
        <v>0.84660000000000002</v>
      </c>
      <c r="F7" s="32">
        <v>0.93589999999999995</v>
      </c>
      <c r="G7" s="32">
        <v>0.93869999999999998</v>
      </c>
      <c r="H7" s="32">
        <v>0.83560000000000001</v>
      </c>
      <c r="I7" s="31">
        <v>0.93579999999999997</v>
      </c>
      <c r="J7" s="31">
        <v>0.82550000000000001</v>
      </c>
      <c r="K7" s="45">
        <v>0.88859999999999995</v>
      </c>
      <c r="L7" s="10">
        <f t="shared" si="0"/>
        <v>2</v>
      </c>
    </row>
    <row r="8" spans="1:12" s="11" customFormat="1" ht="16.5" customHeight="1">
      <c r="A8" s="27" t="s">
        <v>53</v>
      </c>
      <c r="B8" s="25">
        <v>30</v>
      </c>
      <c r="C8" s="25">
        <v>192</v>
      </c>
      <c r="D8" s="32">
        <v>0.85709999999999997</v>
      </c>
      <c r="E8" s="30">
        <v>0.55559999999999998</v>
      </c>
      <c r="F8" s="30">
        <v>0.84619999999999995</v>
      </c>
      <c r="G8" s="30">
        <v>0.85189999999999999</v>
      </c>
      <c r="H8" s="30">
        <v>0.64290000000000003</v>
      </c>
      <c r="I8" s="40">
        <v>1</v>
      </c>
      <c r="J8" s="31">
        <v>0.67859999999999998</v>
      </c>
      <c r="K8" s="45">
        <v>0.77600000000000002</v>
      </c>
      <c r="L8" s="10">
        <f t="shared" si="0"/>
        <v>10</v>
      </c>
    </row>
    <row r="9" spans="1:12" s="11" customFormat="1" ht="14.25" customHeight="1">
      <c r="A9" s="27" t="s">
        <v>18</v>
      </c>
      <c r="B9" s="25">
        <v>345</v>
      </c>
      <c r="C9" s="25">
        <v>2119</v>
      </c>
      <c r="D9" s="39">
        <v>0.36059999999999998</v>
      </c>
      <c r="E9" s="39">
        <v>0.32579999999999998</v>
      </c>
      <c r="F9" s="36">
        <v>0.75429999999999997</v>
      </c>
      <c r="G9" s="39">
        <v>0.62909999999999999</v>
      </c>
      <c r="H9" s="36">
        <v>0.6431</v>
      </c>
      <c r="I9" s="37">
        <v>0.93400000000000005</v>
      </c>
      <c r="J9" s="41">
        <v>0.24540000000000001</v>
      </c>
      <c r="K9" s="46">
        <v>0.55830000000000002</v>
      </c>
      <c r="L9" s="10">
        <f t="shared" si="0"/>
        <v>45</v>
      </c>
    </row>
    <row r="10" spans="1:12" s="11" customFormat="1" ht="16.5" customHeight="1">
      <c r="A10" s="27" t="s">
        <v>19</v>
      </c>
      <c r="B10" s="25">
        <v>25</v>
      </c>
      <c r="C10" s="25">
        <v>157</v>
      </c>
      <c r="D10" s="36">
        <v>0.69569999999999999</v>
      </c>
      <c r="E10" s="39">
        <v>0.31819999999999998</v>
      </c>
      <c r="F10" s="36">
        <v>0.8</v>
      </c>
      <c r="G10" s="39">
        <v>0.6522</v>
      </c>
      <c r="H10" s="36">
        <v>0.66669999999999996</v>
      </c>
      <c r="I10" s="40">
        <v>0.95450000000000002</v>
      </c>
      <c r="J10" s="37">
        <v>0.56520000000000004</v>
      </c>
      <c r="K10" s="21">
        <v>0.66239999999999999</v>
      </c>
      <c r="L10" s="10">
        <f t="shared" si="0"/>
        <v>33</v>
      </c>
    </row>
    <row r="11" spans="1:12" ht="15.75">
      <c r="A11" s="27" t="s">
        <v>20</v>
      </c>
      <c r="B11" s="25">
        <v>96</v>
      </c>
      <c r="C11" s="25">
        <v>478</v>
      </c>
      <c r="D11" s="39">
        <v>0.45679999999999998</v>
      </c>
      <c r="E11" s="36">
        <v>0.43419999999999997</v>
      </c>
      <c r="F11" s="32">
        <v>0.89090000000000003</v>
      </c>
      <c r="G11" s="36">
        <v>0.84750000000000003</v>
      </c>
      <c r="H11" s="36">
        <v>0.8</v>
      </c>
      <c r="I11" s="37">
        <v>0.89470000000000005</v>
      </c>
      <c r="J11" s="40">
        <v>0.89470000000000005</v>
      </c>
      <c r="K11" s="21">
        <v>0.73009999999999997</v>
      </c>
      <c r="L11" s="10">
        <f t="shared" si="0"/>
        <v>19</v>
      </c>
    </row>
    <row r="12" spans="1:12" ht="15.75">
      <c r="A12" s="27" t="s">
        <v>10</v>
      </c>
      <c r="B12" s="25">
        <v>198</v>
      </c>
      <c r="C12" s="25">
        <v>1187</v>
      </c>
      <c r="D12" s="36">
        <v>0.46750000000000003</v>
      </c>
      <c r="E12" s="36">
        <v>0.44940000000000002</v>
      </c>
      <c r="F12" s="36">
        <v>0.84519999999999995</v>
      </c>
      <c r="G12" s="36">
        <v>0.8629</v>
      </c>
      <c r="H12" s="32">
        <v>0.83819999999999995</v>
      </c>
      <c r="I12" s="37">
        <v>0.88070000000000004</v>
      </c>
      <c r="J12" s="40">
        <v>0.92820000000000003</v>
      </c>
      <c r="K12" s="21">
        <v>0.75819999999999999</v>
      </c>
      <c r="L12" s="10">
        <f t="shared" si="0"/>
        <v>12</v>
      </c>
    </row>
    <row r="13" spans="1:12" ht="15.75">
      <c r="A13" s="27" t="s">
        <v>11</v>
      </c>
      <c r="B13" s="25">
        <v>263</v>
      </c>
      <c r="C13" s="25">
        <v>1218</v>
      </c>
      <c r="D13" s="36">
        <v>0.56000000000000005</v>
      </c>
      <c r="E13" s="36">
        <v>0.46949999999999997</v>
      </c>
      <c r="F13" s="39">
        <v>0.68640000000000001</v>
      </c>
      <c r="G13" s="36">
        <v>0.69940000000000002</v>
      </c>
      <c r="H13" s="32">
        <v>0.83330000000000004</v>
      </c>
      <c r="I13" s="37">
        <v>0.91410000000000002</v>
      </c>
      <c r="J13" s="37">
        <v>0.77159999999999995</v>
      </c>
      <c r="K13" s="21">
        <v>0.70199999999999996</v>
      </c>
      <c r="L13" s="10">
        <f t="shared" si="0"/>
        <v>24</v>
      </c>
    </row>
    <row r="14" spans="1:12" ht="15.75">
      <c r="A14" s="27" t="s">
        <v>12</v>
      </c>
      <c r="B14" s="25">
        <v>186</v>
      </c>
      <c r="C14" s="25">
        <v>1008</v>
      </c>
      <c r="D14" s="36">
        <v>0.57820000000000005</v>
      </c>
      <c r="E14" s="36">
        <v>0.58109999999999995</v>
      </c>
      <c r="F14" s="36">
        <v>0.77859999999999996</v>
      </c>
      <c r="G14" s="36">
        <v>0.67949999999999999</v>
      </c>
      <c r="H14" s="32">
        <v>0.83099999999999996</v>
      </c>
      <c r="I14" s="37">
        <v>0.93479999999999996</v>
      </c>
      <c r="J14" s="40">
        <v>0.90510000000000002</v>
      </c>
      <c r="K14" s="21">
        <v>0.751</v>
      </c>
      <c r="L14" s="10">
        <f t="shared" si="0"/>
        <v>13</v>
      </c>
    </row>
    <row r="15" spans="1:12" ht="15.75">
      <c r="A15" s="27" t="s">
        <v>13</v>
      </c>
      <c r="B15" s="25">
        <v>188</v>
      </c>
      <c r="C15" s="25">
        <v>1173</v>
      </c>
      <c r="D15" s="36">
        <v>0.70450000000000002</v>
      </c>
      <c r="E15" s="39">
        <v>0.32769999999999999</v>
      </c>
      <c r="F15" s="39">
        <v>0.60740000000000005</v>
      </c>
      <c r="G15" s="36">
        <v>0.85619999999999996</v>
      </c>
      <c r="H15" s="36">
        <v>0.73550000000000004</v>
      </c>
      <c r="I15" s="41">
        <v>0.78949999999999998</v>
      </c>
      <c r="J15" s="37">
        <v>0.67249999999999999</v>
      </c>
      <c r="K15" s="21">
        <v>0.66669999999999996</v>
      </c>
      <c r="L15" s="10">
        <f t="shared" si="0"/>
        <v>30</v>
      </c>
    </row>
    <row r="16" spans="1:12" ht="15.75">
      <c r="A16" s="27" t="s">
        <v>14</v>
      </c>
      <c r="B16" s="25">
        <v>38</v>
      </c>
      <c r="C16" s="25">
        <v>222</v>
      </c>
      <c r="D16" s="32">
        <v>0.81820000000000004</v>
      </c>
      <c r="E16" s="32">
        <v>0.93940000000000001</v>
      </c>
      <c r="F16" s="36">
        <v>0.7742</v>
      </c>
      <c r="G16" s="32">
        <v>1</v>
      </c>
      <c r="H16" s="32">
        <v>0.96430000000000005</v>
      </c>
      <c r="I16" s="37">
        <v>0.85289999999999999</v>
      </c>
      <c r="J16" s="37">
        <v>0.82350000000000001</v>
      </c>
      <c r="K16" s="45">
        <v>0.87839999999999996</v>
      </c>
      <c r="L16" s="10">
        <f t="shared" si="0"/>
        <v>4</v>
      </c>
    </row>
    <row r="17" spans="1:12" ht="15.75">
      <c r="A17" s="27" t="s">
        <v>21</v>
      </c>
      <c r="B17" s="25">
        <v>64</v>
      </c>
      <c r="C17" s="25">
        <v>433</v>
      </c>
      <c r="D17" s="36">
        <v>0.58330000000000004</v>
      </c>
      <c r="E17" s="36">
        <v>0.65569999999999995</v>
      </c>
      <c r="F17" s="36">
        <v>0.6875</v>
      </c>
      <c r="G17" s="36">
        <v>0.873</v>
      </c>
      <c r="H17" s="39">
        <v>0.4516</v>
      </c>
      <c r="I17" s="37">
        <v>0.88519999999999999</v>
      </c>
      <c r="J17" s="41">
        <v>0.5</v>
      </c>
      <c r="K17" s="21">
        <v>0.66279999999999994</v>
      </c>
      <c r="L17" s="10">
        <f t="shared" si="0"/>
        <v>32</v>
      </c>
    </row>
    <row r="18" spans="1:12" ht="15.75">
      <c r="A18" s="27" t="s">
        <v>15</v>
      </c>
      <c r="B18" s="25">
        <v>126</v>
      </c>
      <c r="C18" s="25">
        <v>831</v>
      </c>
      <c r="D18" s="32">
        <v>0.877</v>
      </c>
      <c r="E18" s="32">
        <v>0.82609999999999995</v>
      </c>
      <c r="F18" s="36">
        <v>0.82350000000000001</v>
      </c>
      <c r="G18" s="32">
        <v>0.96550000000000002</v>
      </c>
      <c r="H18" s="32">
        <v>0.94830000000000003</v>
      </c>
      <c r="I18" s="40">
        <v>0.96689999999999998</v>
      </c>
      <c r="J18" s="40">
        <v>0.97540000000000004</v>
      </c>
      <c r="K18" s="45">
        <v>0.91220000000000001</v>
      </c>
      <c r="L18" s="10">
        <f t="shared" si="0"/>
        <v>1</v>
      </c>
    </row>
    <row r="19" spans="1:12" ht="15.75">
      <c r="A19" s="27" t="s">
        <v>22</v>
      </c>
      <c r="B19" s="25">
        <v>83</v>
      </c>
      <c r="C19" s="25">
        <v>546</v>
      </c>
      <c r="D19" s="36">
        <v>0.54549999999999998</v>
      </c>
      <c r="E19" s="36">
        <v>0.32929999999999998</v>
      </c>
      <c r="F19" s="36">
        <v>0.8286</v>
      </c>
      <c r="G19" s="36">
        <v>0.66669999999999996</v>
      </c>
      <c r="H19" s="36">
        <v>0.78480000000000005</v>
      </c>
      <c r="I19" s="37">
        <v>0.95</v>
      </c>
      <c r="J19" s="40">
        <v>0.88749999999999996</v>
      </c>
      <c r="K19" s="21">
        <v>0.71060000000000001</v>
      </c>
      <c r="L19" s="10">
        <f t="shared" si="0"/>
        <v>22</v>
      </c>
    </row>
    <row r="20" spans="1:12" ht="15.75">
      <c r="A20" s="27" t="s">
        <v>61</v>
      </c>
      <c r="B20" s="25">
        <v>29</v>
      </c>
      <c r="C20" s="25">
        <v>163</v>
      </c>
      <c r="D20" s="36">
        <v>0.61539999999999995</v>
      </c>
      <c r="E20" s="36">
        <v>0.47620000000000001</v>
      </c>
      <c r="F20" s="36">
        <v>0.76190000000000002</v>
      </c>
      <c r="G20" s="32">
        <v>1</v>
      </c>
      <c r="H20" s="36">
        <v>0.8</v>
      </c>
      <c r="I20" s="41">
        <v>0.78569999999999995</v>
      </c>
      <c r="J20" s="41">
        <v>0.42309999999999998</v>
      </c>
      <c r="K20" s="21">
        <v>0.68710000000000004</v>
      </c>
      <c r="L20" s="10">
        <f t="shared" si="0"/>
        <v>27</v>
      </c>
    </row>
    <row r="21" spans="1:12" ht="15.75">
      <c r="A21" s="27" t="s">
        <v>23</v>
      </c>
      <c r="B21" s="25">
        <v>26</v>
      </c>
      <c r="C21" s="25">
        <v>142</v>
      </c>
      <c r="D21" s="36">
        <v>0.625</v>
      </c>
      <c r="E21" s="36">
        <v>0.45829999999999999</v>
      </c>
      <c r="F21" s="32">
        <v>0.86960000000000004</v>
      </c>
      <c r="G21" s="36">
        <v>0.84</v>
      </c>
      <c r="H21" s="39">
        <v>0.5</v>
      </c>
      <c r="I21" s="41">
        <v>0.8</v>
      </c>
      <c r="J21" s="41">
        <v>0.1333</v>
      </c>
      <c r="K21" s="21">
        <v>0.64080000000000004</v>
      </c>
      <c r="L21" s="10">
        <f t="shared" si="0"/>
        <v>35</v>
      </c>
    </row>
    <row r="22" spans="1:12" ht="15.75">
      <c r="A22" s="27" t="s">
        <v>24</v>
      </c>
      <c r="B22" s="25">
        <v>121</v>
      </c>
      <c r="C22" s="25">
        <v>765</v>
      </c>
      <c r="D22" s="32">
        <v>0.86360000000000003</v>
      </c>
      <c r="E22" s="32">
        <v>0.66669999999999996</v>
      </c>
      <c r="F22" s="32">
        <v>0.93330000000000002</v>
      </c>
      <c r="G22" s="32">
        <v>0.95540000000000003</v>
      </c>
      <c r="H22" s="32">
        <v>0.95099999999999996</v>
      </c>
      <c r="I22" s="37">
        <v>0.8649</v>
      </c>
      <c r="J22" s="40">
        <v>0.96399999999999997</v>
      </c>
      <c r="K22" s="45">
        <v>0.88370000000000004</v>
      </c>
      <c r="L22" s="10">
        <f t="shared" si="0"/>
        <v>3</v>
      </c>
    </row>
    <row r="23" spans="1:12" ht="15.75">
      <c r="A23" s="27" t="s">
        <v>25</v>
      </c>
      <c r="B23" s="25">
        <v>135</v>
      </c>
      <c r="C23" s="25">
        <v>888</v>
      </c>
      <c r="D23" s="32">
        <v>0.83330000000000004</v>
      </c>
      <c r="E23" s="36">
        <v>0.61160000000000003</v>
      </c>
      <c r="F23" s="39">
        <v>0.65849999999999997</v>
      </c>
      <c r="G23" s="36">
        <v>0.81679999999999997</v>
      </c>
      <c r="H23" s="36">
        <v>0.58730000000000004</v>
      </c>
      <c r="I23" s="37">
        <v>0.92249999999999999</v>
      </c>
      <c r="J23" s="37">
        <v>0.71430000000000005</v>
      </c>
      <c r="K23" s="21">
        <v>0.73760000000000003</v>
      </c>
      <c r="L23" s="10">
        <f t="shared" si="0"/>
        <v>16</v>
      </c>
    </row>
    <row r="24" spans="1:12" ht="15.75">
      <c r="A24" s="27" t="s">
        <v>26</v>
      </c>
      <c r="B24" s="25">
        <v>49</v>
      </c>
      <c r="C24" s="25">
        <v>334</v>
      </c>
      <c r="D24" s="36">
        <v>0.77549999999999997</v>
      </c>
      <c r="E24" s="36">
        <v>0.45829999999999999</v>
      </c>
      <c r="F24" s="36">
        <v>0.86960000000000004</v>
      </c>
      <c r="G24" s="32">
        <v>0.89359999999999995</v>
      </c>
      <c r="H24" s="32">
        <v>0.8085</v>
      </c>
      <c r="I24" s="37">
        <v>0.875</v>
      </c>
      <c r="J24" s="37">
        <v>0.8367</v>
      </c>
      <c r="K24" s="45">
        <v>0.78739999999999999</v>
      </c>
      <c r="L24" s="10">
        <f t="shared" si="0"/>
        <v>8</v>
      </c>
    </row>
    <row r="25" spans="1:12" ht="15.75">
      <c r="A25" s="27" t="s">
        <v>27</v>
      </c>
      <c r="B25" s="25">
        <v>25</v>
      </c>
      <c r="C25" s="25">
        <v>152</v>
      </c>
      <c r="D25" s="36">
        <v>0.5</v>
      </c>
      <c r="E25" s="32">
        <v>0.86360000000000003</v>
      </c>
      <c r="F25" s="39">
        <v>0.6</v>
      </c>
      <c r="G25" s="32">
        <v>0.95</v>
      </c>
      <c r="H25" s="36">
        <v>0.66669999999999996</v>
      </c>
      <c r="I25" s="37">
        <v>0.91669999999999996</v>
      </c>
      <c r="J25" s="37">
        <v>0.52170000000000005</v>
      </c>
      <c r="K25" s="21">
        <v>0.71709999999999996</v>
      </c>
      <c r="L25" s="10">
        <f t="shared" si="0"/>
        <v>21</v>
      </c>
    </row>
    <row r="26" spans="1:12" ht="15.75">
      <c r="A26" s="27" t="s">
        <v>28</v>
      </c>
      <c r="B26" s="25">
        <v>46</v>
      </c>
      <c r="C26" s="25">
        <v>294</v>
      </c>
      <c r="D26" s="39">
        <v>0.3488</v>
      </c>
      <c r="E26" s="39">
        <v>0.25</v>
      </c>
      <c r="F26" s="39">
        <v>0.61539999999999995</v>
      </c>
      <c r="G26" s="39">
        <v>0.6512</v>
      </c>
      <c r="H26" s="36">
        <v>0.59519999999999995</v>
      </c>
      <c r="I26" s="37">
        <v>0.93020000000000003</v>
      </c>
      <c r="J26" s="37">
        <v>0.54549999999999998</v>
      </c>
      <c r="K26" s="46">
        <v>0.56459999999999999</v>
      </c>
      <c r="L26" s="10">
        <f t="shared" si="0"/>
        <v>42</v>
      </c>
    </row>
    <row r="27" spans="1:12" ht="15.75">
      <c r="A27" s="27" t="s">
        <v>29</v>
      </c>
      <c r="B27" s="25">
        <v>136</v>
      </c>
      <c r="C27" s="25">
        <v>846</v>
      </c>
      <c r="D27" s="36">
        <v>0.65249999999999997</v>
      </c>
      <c r="E27" s="36">
        <v>0.52990000000000004</v>
      </c>
      <c r="F27" s="32">
        <v>0.89090000000000003</v>
      </c>
      <c r="G27" s="36">
        <v>0.78129999999999999</v>
      </c>
      <c r="H27" s="36">
        <v>0.6552</v>
      </c>
      <c r="I27" s="37">
        <v>0.9375</v>
      </c>
      <c r="J27" s="40">
        <v>0.93020000000000003</v>
      </c>
      <c r="K27" s="21">
        <v>0.77190000000000003</v>
      </c>
      <c r="L27" s="10">
        <f t="shared" si="0"/>
        <v>11</v>
      </c>
    </row>
    <row r="28" spans="1:12" ht="15.75">
      <c r="A28" s="27" t="s">
        <v>30</v>
      </c>
      <c r="B28" s="25">
        <v>229</v>
      </c>
      <c r="C28" s="25">
        <v>1483</v>
      </c>
      <c r="D28" s="39">
        <v>0.3891</v>
      </c>
      <c r="E28" s="36">
        <v>0.37259999999999999</v>
      </c>
      <c r="F28" s="36">
        <v>0.72550000000000003</v>
      </c>
      <c r="G28" s="39">
        <v>0.61429999999999996</v>
      </c>
      <c r="H28" s="39">
        <v>0.56930000000000003</v>
      </c>
      <c r="I28" s="41">
        <v>0.77029999999999998</v>
      </c>
      <c r="J28" s="37">
        <v>0.58489999999999998</v>
      </c>
      <c r="K28" s="46">
        <v>0.57450000000000001</v>
      </c>
      <c r="L28" s="10">
        <f t="shared" si="0"/>
        <v>41</v>
      </c>
    </row>
    <row r="29" spans="1:12" ht="15.75">
      <c r="A29" s="27" t="s">
        <v>31</v>
      </c>
      <c r="B29" s="25">
        <v>153</v>
      </c>
      <c r="C29" s="25">
        <v>1037</v>
      </c>
      <c r="D29" s="39">
        <v>0.40939999999999999</v>
      </c>
      <c r="E29" s="36">
        <v>0.47620000000000001</v>
      </c>
      <c r="F29" s="39">
        <v>0.66439999999999999</v>
      </c>
      <c r="G29" s="39">
        <v>0.56850000000000001</v>
      </c>
      <c r="H29" s="39">
        <v>0.36299999999999999</v>
      </c>
      <c r="I29" s="41">
        <v>0.82669999999999999</v>
      </c>
      <c r="J29" s="37">
        <v>0.61329999999999996</v>
      </c>
      <c r="K29" s="46">
        <v>0.56120000000000003</v>
      </c>
      <c r="L29" s="10">
        <f t="shared" si="0"/>
        <v>44</v>
      </c>
    </row>
    <row r="30" spans="1:12" ht="15.75">
      <c r="A30" s="27" t="s">
        <v>32</v>
      </c>
      <c r="B30" s="25">
        <v>105</v>
      </c>
      <c r="C30" s="25">
        <v>646</v>
      </c>
      <c r="D30" s="39">
        <v>0.4516</v>
      </c>
      <c r="E30" s="39">
        <v>0.31680000000000003</v>
      </c>
      <c r="F30" s="36">
        <v>0.81710000000000005</v>
      </c>
      <c r="G30" s="32">
        <v>0.9</v>
      </c>
      <c r="H30" s="36">
        <v>0.62029999999999996</v>
      </c>
      <c r="I30" s="40">
        <v>0.96120000000000005</v>
      </c>
      <c r="J30" s="37">
        <v>0.80610000000000004</v>
      </c>
      <c r="K30" s="21">
        <v>0.69499999999999995</v>
      </c>
      <c r="L30" s="10">
        <f t="shared" si="0"/>
        <v>25</v>
      </c>
    </row>
    <row r="31" spans="1:12" ht="15.75">
      <c r="A31" s="27" t="s">
        <v>33</v>
      </c>
      <c r="B31" s="25">
        <v>71</v>
      </c>
      <c r="C31" s="25">
        <v>445</v>
      </c>
      <c r="D31" s="36">
        <v>0.71930000000000005</v>
      </c>
      <c r="E31" s="36">
        <v>0.34429999999999999</v>
      </c>
      <c r="F31" s="39">
        <v>0.68179999999999996</v>
      </c>
      <c r="G31" s="36">
        <v>0.68120000000000003</v>
      </c>
      <c r="H31" s="39">
        <v>0.50819999999999999</v>
      </c>
      <c r="I31" s="41">
        <v>0.82350000000000001</v>
      </c>
      <c r="J31" s="37">
        <v>0.873</v>
      </c>
      <c r="K31" s="21">
        <v>0.66520000000000001</v>
      </c>
      <c r="L31" s="10">
        <f t="shared" si="0"/>
        <v>31</v>
      </c>
    </row>
    <row r="32" spans="1:12" ht="15.75">
      <c r="A32" s="27" t="s">
        <v>34</v>
      </c>
      <c r="B32" s="25">
        <v>173</v>
      </c>
      <c r="C32" s="25">
        <v>846</v>
      </c>
      <c r="D32" s="36">
        <v>0.5</v>
      </c>
      <c r="E32" s="36">
        <v>0.57030000000000003</v>
      </c>
      <c r="F32" s="36">
        <v>0.83489999999999998</v>
      </c>
      <c r="G32" s="36">
        <v>0.75</v>
      </c>
      <c r="H32" s="36">
        <v>0.7379</v>
      </c>
      <c r="I32" s="37">
        <v>0.85599999999999998</v>
      </c>
      <c r="J32" s="37">
        <v>0.67130000000000001</v>
      </c>
      <c r="K32" s="21">
        <v>0.69499999999999995</v>
      </c>
      <c r="L32" s="10">
        <f t="shared" si="0"/>
        <v>25</v>
      </c>
    </row>
    <row r="33" spans="1:12" ht="15.75">
      <c r="A33" s="27" t="s">
        <v>35</v>
      </c>
      <c r="B33" s="25">
        <v>51</v>
      </c>
      <c r="C33" s="25">
        <v>340</v>
      </c>
      <c r="D33" s="36">
        <v>0.78</v>
      </c>
      <c r="E33" s="32">
        <v>0.82</v>
      </c>
      <c r="F33" s="36">
        <v>0.8367</v>
      </c>
      <c r="G33" s="36">
        <v>0.875</v>
      </c>
      <c r="H33" s="32">
        <v>0.82609999999999995</v>
      </c>
      <c r="I33" s="40">
        <v>0.95920000000000005</v>
      </c>
      <c r="J33" s="37">
        <v>0.72919999999999996</v>
      </c>
      <c r="K33" s="45">
        <v>0.83240000000000003</v>
      </c>
      <c r="L33" s="10">
        <f t="shared" si="0"/>
        <v>7</v>
      </c>
    </row>
    <row r="34" spans="1:12" ht="15.75">
      <c r="A34" s="27" t="s">
        <v>36</v>
      </c>
      <c r="B34" s="25">
        <v>81</v>
      </c>
      <c r="C34" s="25">
        <v>417</v>
      </c>
      <c r="D34" s="32">
        <v>0.91800000000000004</v>
      </c>
      <c r="E34" s="39">
        <v>0.254</v>
      </c>
      <c r="F34" s="32">
        <v>0.94740000000000002</v>
      </c>
      <c r="G34" s="36">
        <v>0.87719999999999998</v>
      </c>
      <c r="H34" s="36">
        <v>0.58179999999999998</v>
      </c>
      <c r="I34" s="41">
        <v>0.625</v>
      </c>
      <c r="J34" s="40">
        <v>0.91180000000000005</v>
      </c>
      <c r="K34" s="21">
        <v>0.73140000000000005</v>
      </c>
      <c r="L34" s="10">
        <f t="shared" si="0"/>
        <v>18</v>
      </c>
    </row>
    <row r="35" spans="1:12" ht="15.75">
      <c r="A35" s="27" t="s">
        <v>37</v>
      </c>
      <c r="B35" s="25">
        <v>38</v>
      </c>
      <c r="C35" s="25">
        <v>247</v>
      </c>
      <c r="D35" s="39">
        <v>0.31430000000000002</v>
      </c>
      <c r="E35" s="39">
        <v>0.23680000000000001</v>
      </c>
      <c r="F35" s="36">
        <v>0.83330000000000004</v>
      </c>
      <c r="G35" s="39">
        <v>0.52939999999999998</v>
      </c>
      <c r="H35" s="36">
        <v>0.7097</v>
      </c>
      <c r="I35" s="40">
        <v>0.97299999999999998</v>
      </c>
      <c r="J35" s="37">
        <v>0.66669999999999996</v>
      </c>
      <c r="K35" s="46">
        <v>0.60729999999999995</v>
      </c>
      <c r="L35" s="10">
        <f t="shared" si="0"/>
        <v>37</v>
      </c>
    </row>
    <row r="36" spans="1:12" ht="15.75">
      <c r="A36" s="27" t="s">
        <v>38</v>
      </c>
      <c r="B36" s="25">
        <v>133</v>
      </c>
      <c r="C36" s="25">
        <v>777</v>
      </c>
      <c r="D36" s="36">
        <v>0.52880000000000005</v>
      </c>
      <c r="E36" s="36">
        <v>0.47749999999999998</v>
      </c>
      <c r="F36" s="36">
        <v>0.76849999999999996</v>
      </c>
      <c r="G36" s="36">
        <v>0.75700000000000001</v>
      </c>
      <c r="H36" s="39">
        <v>0.56000000000000005</v>
      </c>
      <c r="I36" s="37">
        <v>0.871</v>
      </c>
      <c r="J36" s="41">
        <v>0.34150000000000003</v>
      </c>
      <c r="K36" s="46">
        <v>0.61519999999999997</v>
      </c>
      <c r="L36" s="10">
        <f t="shared" si="0"/>
        <v>36</v>
      </c>
    </row>
    <row r="37" spans="1:12" ht="15.75">
      <c r="A37" s="27" t="s">
        <v>39</v>
      </c>
      <c r="B37" s="25">
        <v>56</v>
      </c>
      <c r="C37" s="25">
        <v>341</v>
      </c>
      <c r="D37" s="36">
        <v>0.64</v>
      </c>
      <c r="E37" s="39">
        <v>0.13039999999999999</v>
      </c>
      <c r="F37" s="36">
        <v>0.6875</v>
      </c>
      <c r="G37" s="39">
        <v>0.52270000000000005</v>
      </c>
      <c r="H37" s="39">
        <v>0.46810000000000002</v>
      </c>
      <c r="I37" s="37">
        <v>0.90739999999999998</v>
      </c>
      <c r="J37" s="41">
        <v>0.51919999999999999</v>
      </c>
      <c r="K37" s="46">
        <v>0.56299999999999994</v>
      </c>
      <c r="L37" s="10">
        <f t="shared" si="0"/>
        <v>43</v>
      </c>
    </row>
    <row r="38" spans="1:12" ht="15.75">
      <c r="A38" s="27" t="s">
        <v>54</v>
      </c>
      <c r="B38" s="25">
        <v>46</v>
      </c>
      <c r="C38" s="25">
        <v>294</v>
      </c>
      <c r="D38" s="39">
        <v>0.41860000000000003</v>
      </c>
      <c r="E38" s="36">
        <v>0.47620000000000001</v>
      </c>
      <c r="F38" s="39">
        <v>0.65849999999999997</v>
      </c>
      <c r="G38" s="36">
        <v>0.73170000000000002</v>
      </c>
      <c r="H38" s="39">
        <v>0.52500000000000002</v>
      </c>
      <c r="I38" s="40">
        <v>0.97670000000000001</v>
      </c>
      <c r="J38" s="41">
        <v>0.31819999999999998</v>
      </c>
      <c r="K38" s="46">
        <v>0.58499999999999996</v>
      </c>
      <c r="L38" s="10">
        <f t="shared" si="0"/>
        <v>39</v>
      </c>
    </row>
    <row r="39" spans="1:12" ht="15.75">
      <c r="A39" s="27" t="s">
        <v>62</v>
      </c>
      <c r="B39" s="25">
        <v>40</v>
      </c>
      <c r="C39" s="25">
        <v>263</v>
      </c>
      <c r="D39" s="32">
        <v>0.79490000000000005</v>
      </c>
      <c r="E39" s="32">
        <v>0.75</v>
      </c>
      <c r="F39" s="36">
        <v>0.86109999999999998</v>
      </c>
      <c r="G39" s="39">
        <v>0.5</v>
      </c>
      <c r="H39" s="36">
        <v>0.71050000000000002</v>
      </c>
      <c r="I39" s="37">
        <v>0.89190000000000003</v>
      </c>
      <c r="J39" s="37">
        <v>0.69230000000000003</v>
      </c>
      <c r="K39" s="21">
        <v>0.74139999999999995</v>
      </c>
      <c r="L39" s="10">
        <f t="shared" si="0"/>
        <v>15</v>
      </c>
    </row>
    <row r="40" spans="1:12" ht="15.75">
      <c r="A40" s="27" t="s">
        <v>40</v>
      </c>
      <c r="B40" s="25">
        <v>108</v>
      </c>
      <c r="C40" s="25">
        <v>610</v>
      </c>
      <c r="D40" s="32">
        <v>0.85060000000000002</v>
      </c>
      <c r="E40" s="36">
        <v>0.4375</v>
      </c>
      <c r="F40" s="36">
        <v>0.71789999999999998</v>
      </c>
      <c r="G40" s="36">
        <v>0.74419999999999997</v>
      </c>
      <c r="H40" s="36">
        <v>0.78210000000000002</v>
      </c>
      <c r="I40" s="41">
        <v>0.80210000000000004</v>
      </c>
      <c r="J40" s="37">
        <v>0.78649999999999998</v>
      </c>
      <c r="K40" s="21">
        <v>0.72789999999999999</v>
      </c>
      <c r="L40" s="10">
        <f t="shared" si="0"/>
        <v>20</v>
      </c>
    </row>
    <row r="41" spans="1:12" ht="15.75">
      <c r="A41" s="27" t="s">
        <v>41</v>
      </c>
      <c r="B41" s="25">
        <v>75</v>
      </c>
      <c r="C41" s="25">
        <v>475</v>
      </c>
      <c r="D41" s="36">
        <v>0.66200000000000003</v>
      </c>
      <c r="E41" s="36">
        <v>0.60289999999999999</v>
      </c>
      <c r="F41" s="36">
        <v>0.7097</v>
      </c>
      <c r="G41" s="36">
        <v>0.86960000000000004</v>
      </c>
      <c r="H41" s="36">
        <v>0.75760000000000005</v>
      </c>
      <c r="I41" s="37">
        <v>0.88239999999999996</v>
      </c>
      <c r="J41" s="41">
        <v>0.49299999999999999</v>
      </c>
      <c r="K41" s="21">
        <v>0.70950000000000002</v>
      </c>
      <c r="L41" s="10">
        <f t="shared" si="0"/>
        <v>23</v>
      </c>
    </row>
    <row r="42" spans="1:12" ht="15.75">
      <c r="A42" s="27" t="s">
        <v>42</v>
      </c>
      <c r="B42" s="25">
        <v>65</v>
      </c>
      <c r="C42" s="25">
        <v>440</v>
      </c>
      <c r="D42" s="36">
        <v>0.629</v>
      </c>
      <c r="E42" s="36">
        <v>0.55000000000000004</v>
      </c>
      <c r="F42" s="32">
        <v>0.96830000000000005</v>
      </c>
      <c r="G42" s="36">
        <v>0.73019999999999996</v>
      </c>
      <c r="H42" s="36">
        <v>0.75</v>
      </c>
      <c r="I42" s="37">
        <v>0.875</v>
      </c>
      <c r="J42" s="40">
        <v>0.96879999999999999</v>
      </c>
      <c r="K42" s="45">
        <v>0.78410000000000002</v>
      </c>
      <c r="L42" s="10">
        <f t="shared" si="0"/>
        <v>9</v>
      </c>
    </row>
    <row r="43" spans="1:12" ht="15.75">
      <c r="A43" s="27" t="s">
        <v>43</v>
      </c>
      <c r="B43" s="25">
        <v>44</v>
      </c>
      <c r="C43" s="25">
        <v>230</v>
      </c>
      <c r="D43" s="36">
        <v>0.7</v>
      </c>
      <c r="E43" s="36">
        <v>0.64710000000000001</v>
      </c>
      <c r="F43" s="36">
        <v>0.75860000000000005</v>
      </c>
      <c r="G43" s="36">
        <v>0.78129999999999999</v>
      </c>
      <c r="H43" s="36">
        <v>0.625</v>
      </c>
      <c r="I43" s="40">
        <v>1</v>
      </c>
      <c r="J43" s="37">
        <v>0.65</v>
      </c>
      <c r="K43" s="21">
        <v>0.74780000000000002</v>
      </c>
      <c r="L43" s="10">
        <f t="shared" si="0"/>
        <v>14</v>
      </c>
    </row>
    <row r="44" spans="1:12" ht="15.75">
      <c r="A44" s="27" t="s">
        <v>44</v>
      </c>
      <c r="B44" s="25">
        <v>72</v>
      </c>
      <c r="C44" s="25">
        <v>458</v>
      </c>
      <c r="D44" s="39">
        <v>0.39129999999999998</v>
      </c>
      <c r="E44" s="36">
        <v>0.54549999999999998</v>
      </c>
      <c r="F44" s="32">
        <v>0.87690000000000001</v>
      </c>
      <c r="G44" s="32">
        <v>0.9254</v>
      </c>
      <c r="H44" s="36">
        <v>0.57140000000000002</v>
      </c>
      <c r="I44" s="40">
        <v>0.95650000000000002</v>
      </c>
      <c r="J44" s="41">
        <v>0.49149999999999999</v>
      </c>
      <c r="K44" s="21">
        <v>0.68340000000000001</v>
      </c>
      <c r="L44" s="10">
        <f t="shared" si="0"/>
        <v>28</v>
      </c>
    </row>
    <row r="45" spans="1:12" ht="15.75">
      <c r="A45" s="27" t="s">
        <v>45</v>
      </c>
      <c r="B45" s="25">
        <v>46</v>
      </c>
      <c r="C45" s="25">
        <v>274</v>
      </c>
      <c r="D45" s="36">
        <v>0.65790000000000004</v>
      </c>
      <c r="E45" s="32">
        <v>0.75</v>
      </c>
      <c r="F45" s="32">
        <v>0.94289999999999996</v>
      </c>
      <c r="G45" s="36">
        <v>0.86839999999999995</v>
      </c>
      <c r="H45" s="32">
        <v>0.81579999999999997</v>
      </c>
      <c r="I45" s="40">
        <v>1</v>
      </c>
      <c r="J45" s="40">
        <v>0.93179999999999996</v>
      </c>
      <c r="K45" s="45">
        <v>0.85770000000000002</v>
      </c>
      <c r="L45" s="10">
        <f t="shared" si="0"/>
        <v>6</v>
      </c>
    </row>
    <row r="46" spans="1:12" ht="15.75">
      <c r="A46" s="27" t="s">
        <v>63</v>
      </c>
      <c r="B46" s="25">
        <v>137</v>
      </c>
      <c r="C46" s="25">
        <v>886</v>
      </c>
      <c r="D46" s="39">
        <v>0.41860000000000003</v>
      </c>
      <c r="E46" s="39">
        <v>0.21049999999999999</v>
      </c>
      <c r="F46" s="36">
        <v>0.70630000000000004</v>
      </c>
      <c r="G46" s="39">
        <v>0.64659999999999995</v>
      </c>
      <c r="H46" s="39">
        <v>0.46279999999999999</v>
      </c>
      <c r="I46" s="41">
        <v>0.83330000000000004</v>
      </c>
      <c r="J46" s="37">
        <v>0.77100000000000002</v>
      </c>
      <c r="K46" s="46">
        <v>0.58689999999999998</v>
      </c>
      <c r="L46" s="10">
        <f t="shared" si="0"/>
        <v>38</v>
      </c>
    </row>
    <row r="47" spans="1:12" ht="15.75">
      <c r="A47" s="27" t="s">
        <v>46</v>
      </c>
      <c r="B47" s="25">
        <v>32</v>
      </c>
      <c r="C47" s="25">
        <v>206</v>
      </c>
      <c r="D47" s="36">
        <v>0.7</v>
      </c>
      <c r="E47" s="32">
        <v>0.66669999999999996</v>
      </c>
      <c r="F47" s="36">
        <v>0.73329999999999995</v>
      </c>
      <c r="G47" s="36">
        <v>0.79310000000000003</v>
      </c>
      <c r="H47" s="36">
        <v>0.72409999999999997</v>
      </c>
      <c r="I47" s="41">
        <v>0.82140000000000002</v>
      </c>
      <c r="J47" s="37">
        <v>0.7</v>
      </c>
      <c r="K47" s="21">
        <v>0.73299999999999998</v>
      </c>
      <c r="L47" s="10">
        <f t="shared" si="0"/>
        <v>17</v>
      </c>
    </row>
    <row r="48" spans="1:12" ht="15.75">
      <c r="A48" s="27" t="s">
        <v>47</v>
      </c>
      <c r="B48" s="25">
        <v>275</v>
      </c>
      <c r="C48" s="25">
        <v>1625</v>
      </c>
      <c r="D48" s="36">
        <v>0.60340000000000005</v>
      </c>
      <c r="E48" s="39">
        <v>0.2437</v>
      </c>
      <c r="F48" s="36">
        <v>0.76349999999999996</v>
      </c>
      <c r="G48" s="36">
        <v>0.75229999999999997</v>
      </c>
      <c r="H48" s="36">
        <v>0.60509999999999997</v>
      </c>
      <c r="I48" s="37">
        <v>0.86429999999999996</v>
      </c>
      <c r="J48" s="37">
        <v>0.70169999999999999</v>
      </c>
      <c r="K48" s="21">
        <v>0.65049999999999997</v>
      </c>
      <c r="L48" s="10">
        <f t="shared" si="0"/>
        <v>34</v>
      </c>
    </row>
    <row r="49" spans="1:12" ht="15.75">
      <c r="A49" s="27" t="s">
        <v>48</v>
      </c>
      <c r="B49" s="25">
        <v>259</v>
      </c>
      <c r="C49" s="25">
        <v>1609</v>
      </c>
      <c r="D49" s="30">
        <v>0.52769999999999995</v>
      </c>
      <c r="E49" s="30">
        <v>0.58740000000000003</v>
      </c>
      <c r="F49" s="39">
        <v>0.60470000000000002</v>
      </c>
      <c r="G49" s="30">
        <v>0.76890000000000003</v>
      </c>
      <c r="H49" s="30">
        <v>0.66949999999999998</v>
      </c>
      <c r="I49" s="31">
        <v>0.9194</v>
      </c>
      <c r="J49" s="31">
        <v>0.61319999999999997</v>
      </c>
      <c r="K49" s="21">
        <v>0.67179999999999995</v>
      </c>
      <c r="L49" s="10">
        <f t="shared" si="0"/>
        <v>29</v>
      </c>
    </row>
    <row r="50" spans="1:12" ht="15.75">
      <c r="A50" s="22" t="s">
        <v>55</v>
      </c>
      <c r="B50" s="26">
        <f>SUM(B5:B49)</f>
        <v>5035</v>
      </c>
      <c r="C50" s="26">
        <f>SUM(C5:C49)</f>
        <v>30038</v>
      </c>
      <c r="D50" s="33">
        <v>0.59063136456211818</v>
      </c>
      <c r="E50" s="34">
        <v>0.47815985130111527</v>
      </c>
      <c r="F50" s="33">
        <v>0.7580210629439138</v>
      </c>
      <c r="G50" s="33">
        <v>0.75931640161405178</v>
      </c>
      <c r="H50" s="34">
        <v>0.66807139315815567</v>
      </c>
      <c r="I50" s="35">
        <v>0.8888399735857363</v>
      </c>
      <c r="J50" s="35">
        <v>0.68595227375056278</v>
      </c>
      <c r="K50" s="23">
        <v>0.69052533457620346</v>
      </c>
      <c r="L50" s="19"/>
    </row>
    <row r="51" spans="1:12" s="12" customFormat="1" ht="17.25" customHeight="1">
      <c r="A51" s="44" t="s">
        <v>59</v>
      </c>
      <c r="B51" s="42">
        <v>3702</v>
      </c>
      <c r="C51" s="20">
        <v>22422</v>
      </c>
      <c r="D51" s="21">
        <v>0.62926529357516137</v>
      </c>
      <c r="E51" s="43">
        <v>0.40891414896799283</v>
      </c>
      <c r="F51" s="43">
        <v>0.77700000000000002</v>
      </c>
      <c r="G51" s="43">
        <v>0.79085173501577288</v>
      </c>
      <c r="H51" s="43">
        <v>0.70268478621146835</v>
      </c>
      <c r="I51" s="43">
        <v>0.8970588235294118</v>
      </c>
      <c r="J51" s="43">
        <v>0.74744027303754268</v>
      </c>
      <c r="K51" s="43">
        <v>0.70644902328070647</v>
      </c>
    </row>
    <row r="52" spans="1:12">
      <c r="A52" s="13" t="s">
        <v>49</v>
      </c>
      <c r="B52" s="7">
        <f>MAX(B5:B49)</f>
        <v>345</v>
      </c>
      <c r="C52" s="7">
        <f>MAX(C5:C49)</f>
        <v>2119</v>
      </c>
      <c r="D52" s="14">
        <f t="shared" ref="D52:J52" si="1">MAX(D5:D49)</f>
        <v>0.91800000000000004</v>
      </c>
      <c r="E52" s="14">
        <f t="shared" si="1"/>
        <v>0.93940000000000001</v>
      </c>
      <c r="F52" s="14">
        <f t="shared" si="1"/>
        <v>0.96830000000000005</v>
      </c>
      <c r="G52" s="14">
        <f t="shared" si="1"/>
        <v>1</v>
      </c>
      <c r="H52" s="14">
        <f t="shared" si="1"/>
        <v>0.96430000000000005</v>
      </c>
      <c r="I52" s="14">
        <f t="shared" si="1"/>
        <v>1</v>
      </c>
      <c r="J52" s="14">
        <f t="shared" si="1"/>
        <v>0.97540000000000004</v>
      </c>
      <c r="K52" s="14">
        <f>MAX(K5:K49)</f>
        <v>0.91220000000000001</v>
      </c>
      <c r="L52" s="5"/>
    </row>
    <row r="53" spans="1:12">
      <c r="A53" s="13" t="s">
        <v>50</v>
      </c>
      <c r="B53" s="7">
        <f>MIN(B5:B49)</f>
        <v>21</v>
      </c>
      <c r="C53" s="7">
        <f>MIN(C5:C49)</f>
        <v>132</v>
      </c>
      <c r="D53" s="15">
        <f t="shared" ref="D53:J53" si="2">MIN(D5:D49)</f>
        <v>0.31430000000000002</v>
      </c>
      <c r="E53" s="15">
        <f t="shared" si="2"/>
        <v>0.13039999999999999</v>
      </c>
      <c r="F53" s="15">
        <f t="shared" si="2"/>
        <v>0.58850000000000002</v>
      </c>
      <c r="G53" s="15">
        <f t="shared" si="2"/>
        <v>0.5</v>
      </c>
      <c r="H53" s="15">
        <f t="shared" si="2"/>
        <v>0.35470000000000002</v>
      </c>
      <c r="I53" s="15">
        <f t="shared" si="2"/>
        <v>0.625</v>
      </c>
      <c r="J53" s="15">
        <f t="shared" si="2"/>
        <v>0.1333</v>
      </c>
      <c r="K53" s="15">
        <f>MIN(K5:K49)</f>
        <v>0.55830000000000002</v>
      </c>
      <c r="L53" s="5"/>
    </row>
    <row r="54" spans="1:12">
      <c r="A54" s="16"/>
      <c r="B54" s="16"/>
      <c r="C54" s="16"/>
      <c r="D54" s="8"/>
      <c r="E54" s="9"/>
      <c r="F54" s="8"/>
      <c r="G54" s="8"/>
      <c r="H54" s="9"/>
      <c r="I54" s="8"/>
      <c r="J54" s="8"/>
      <c r="K54" s="8"/>
      <c r="L54" s="5"/>
    </row>
    <row r="55" spans="1:12" ht="15" customHeight="1">
      <c r="A55" s="17"/>
      <c r="B55" s="51" t="s">
        <v>51</v>
      </c>
      <c r="C55" s="52"/>
      <c r="D55" s="52"/>
      <c r="E55" s="52"/>
      <c r="F55" s="8"/>
      <c r="G55" s="8"/>
      <c r="H55" s="9"/>
      <c r="I55" s="8"/>
      <c r="J55" s="8"/>
      <c r="K55" s="8"/>
      <c r="L55" s="5"/>
    </row>
    <row r="56" spans="1:12" ht="15" customHeight="1">
      <c r="A56" s="24"/>
      <c r="B56" s="51" t="s">
        <v>52</v>
      </c>
      <c r="C56" s="52"/>
      <c r="D56" s="52"/>
      <c r="E56" s="52"/>
      <c r="F56" s="8"/>
      <c r="G56" s="8"/>
      <c r="H56" s="9"/>
      <c r="I56" s="8"/>
      <c r="J56" s="8"/>
      <c r="K56" s="8"/>
      <c r="L56" s="5"/>
    </row>
    <row r="57" spans="1:12" ht="57" customHeight="1">
      <c r="A57" s="53" t="s">
        <v>65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</row>
  </sheetData>
  <mergeCells count="14">
    <mergeCell ref="A57:L57"/>
    <mergeCell ref="A3:A4"/>
    <mergeCell ref="D3:D4"/>
    <mergeCell ref="E3:E4"/>
    <mergeCell ref="B55:E55"/>
    <mergeCell ref="B56:E56"/>
    <mergeCell ref="K3:K4"/>
    <mergeCell ref="L3:L4"/>
    <mergeCell ref="B3:C3"/>
    <mergeCell ref="F3:F4"/>
    <mergeCell ref="G3:G4"/>
    <mergeCell ref="H3:H4"/>
    <mergeCell ref="I3:I4"/>
    <mergeCell ref="J3:J4"/>
  </mergeCells>
  <pageMargins left="0.65" right="0.27559055118110237" top="0.26" bottom="0.21" header="0.31496062992125984" footer="0.21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</vt:lpstr>
      <vt:lpstr>Лист2</vt:lpstr>
      <vt:lpstr>Лист3</vt:lpstr>
      <vt:lpstr>Свод!Область_печати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2022-01-26T14:47:39Z</dcterms:modified>
</cp:coreProperties>
</file>